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E:\基建\0000-园区零星维修改造工程\2025-昆明植物所研究生公寓智慧服务平台建设项目\采购文件-拟发布官网-20251119\"/>
    </mc:Choice>
  </mc:AlternateContent>
  <xr:revisionPtr revIDLastSave="0" documentId="13_ncr:1_{11BF97A0-BFB4-4C1F-977E-3929D22C5FB2}" xr6:coauthVersionLast="36" xr6:coauthVersionMax="36" xr10:uidLastSave="{00000000-0000-0000-0000-000000000000}"/>
  <bookViews>
    <workbookView xWindow="0" yWindow="0" windowWidth="28800" windowHeight="12372" xr2:uid="{00000000-000D-0000-FFFF-FFFF00000000}"/>
  </bookViews>
  <sheets>
    <sheet name="项目清单" sheetId="7" r:id="rId1"/>
  </sheets>
  <definedNames>
    <definedName name="_xlnm.Print_Area" localSheetId="0">项目清单!$A$1:$G$10</definedName>
    <definedName name="_xlnm.Print_Titles" localSheetId="0">项目清单!$1:$2</definedName>
  </definedNames>
  <calcPr calcId="179021"/>
</workbook>
</file>

<file path=xl/calcChain.xml><?xml version="1.0" encoding="utf-8"?>
<calcChain xmlns="http://schemas.openxmlformats.org/spreadsheetml/2006/main">
  <c r="I9" i="7" l="1"/>
  <c r="K9" i="7" s="1"/>
  <c r="G9" i="7"/>
  <c r="G8" i="7"/>
  <c r="G7" i="7"/>
  <c r="G6" i="7"/>
  <c r="G5" i="7"/>
  <c r="G4" i="7"/>
  <c r="G3" i="7"/>
  <c r="G10" i="7" l="1"/>
  <c r="K10" i="7" s="1"/>
</calcChain>
</file>

<file path=xl/sharedStrings.xml><?xml version="1.0" encoding="utf-8"?>
<sst xmlns="http://schemas.openxmlformats.org/spreadsheetml/2006/main" count="30" uniqueCount="27">
  <si>
    <t>序号</t>
  </si>
  <si>
    <t>名称</t>
  </si>
  <si>
    <t>项目特征及技术要求
（规格材质型号技术参数明确并细化）</t>
  </si>
  <si>
    <t>单位</t>
  </si>
  <si>
    <t>数量</t>
  </si>
  <si>
    <t>智能锁</t>
  </si>
  <si>
    <t>开门模式：卡片/密码/指纹/机械钥匙；发卡方式：电脑发卡/NFC发卡；通信方式：LoRa；满足需方使用要求。
1、执行标准：符合公安部发布的GA374-2019《电子防盗锁》联网型、B级、Ⅱ级标准，并提供官网查询页盖章；
2、产品材质：锁为不锈钢材质，钢化玻璃面板；
3、锁体材质：不低于304不锈钢性能的高强度、耐腐蚀金属材料，锁舌全部为钢材质；
4、适用门厚：38~80mm；
5、开锁方式：远程、指纹、密码、刷卡、钥匙五种开锁方式；
6、键盘类型：12键全触摸键盘输入；
7、密码数量：至少存储100个密码数据；
8、指纹数量：至少存储100枚指纹数据；
9、卡片数量：至少存储200张卡片数据；
10、虚位密码：16位虚位密码,防止窥视；
11、指纹参数：160*160半导体指纹，带光圈，安装位置在把手上；
12、指纹下发：平台采集指纹信息，批量下发，非本地录入；
13、卡片类型：CPU卡；
14、工作电流：≤150mA；
15、通讯方式：LoRa；
16、通讯距离：空旷环境下＞100m，不可穿墙；
17、无线接收功耗：≤5mA；
18、无线发射功耗≤60mA；
19、同一网关下列队形式通讯情况下每把门锁的操作间隔低于2s；
20、门锁电池电压在3.8V以下还能开门20次以上；
21、卡片防复制，卡片不加密远程可设置禁用手机NFC功能，也可加密防复制；
22、可通过触摸按键查询电量、信号质量、门锁时间、信道值、门锁序列号；
23、支持OTA软件升级；
24、支持远程授权和注销功能；
25、支持密码卡片非法开门报警提示；
26、支持远程开锁和闭锁；
27、支持可离线下发单次密码，限时密码，离线下发卡片；
28、支持在线监控门锁的开关状态和门锁的电池状态量；
29、支持实时记录开门信息（密码、卡号、开门时间、房号）；
30、支持电池供电，可外接应急电源，低压报警提示；
31、支持限时功能，任意指纹密码卡片均可设定有时间限制；
32、产品外壳防护等级不应低于GBT4208-2017规定的IP52（提供具有CNAS标识的检测报告扫描件）；
33、门锁可扩展消防联动，消防触发所有门锁在2S内设置成常开模式，并发出警报音；
34、门锁提供具有CNAS标识的防火检测报告扫描件，防火需要连续烧1.5小时以上；
35、含5号电池。</t>
  </si>
  <si>
    <t>把</t>
  </si>
  <si>
    <t>感应卡片</t>
  </si>
  <si>
    <t>1、CPU卡
2、频率：13.56MHz
3、标准：符合ISO/IEC 14443A标准
4、数据耐久性：＞10年
5、读写次数：＞10万次
6、唯一性：每卡一个唯一序列号</t>
  </si>
  <si>
    <t>张</t>
  </si>
  <si>
    <t>工作电脑</t>
  </si>
  <si>
    <t>台式电脑主机不低于(酷睿14代i5-1440016G 2TB HDD+512G SSDwin11)21.45英寸</t>
  </si>
  <si>
    <t>套</t>
  </si>
  <si>
    <t>管理平台软件</t>
  </si>
  <si>
    <t>指纹采集器</t>
  </si>
  <si>
    <t>1、通信接口：USB通信接口
2、采集分辩率：508dpi
3、采集图像图素：192*256
4、传感器耐磨次数：＞10万次
5、指纹采集时间：&lt;250ms
6、认假率（FAR）&lt;0.001%
7、供电电压：5±0.5 (V)</t>
  </si>
  <si>
    <t>台</t>
  </si>
  <si>
    <t>读卡器</t>
  </si>
  <si>
    <t>1、通信接口：USB通信接口
2、读卡类型：CPU卡
3、读卡频率：13.56MHz
4、读卡距离：＞5CM
5、读卡时间：&lt;100ms
6、读卡格式：输出物理卡号</t>
  </si>
  <si>
    <t>局域网构建</t>
  </si>
  <si>
    <t>包含：智能网关（不低于32个）、POE供电器（不低于32个），以及光缆以及辅材等若干。具体要求如下：
一、智能网关：
1、CPU：ARM内核  带RTOS操作系统；
2、通信接口：1路 100M以太网通信；
3、通信方式：LoRa通信
4、Sub-GHz频率470~525MHz；
5、数据加密：AES-128；
6、信道：大于50个信道；
7、LoRa通道数量：2路;
8、通信距离：空旷环境下＞100m；
9、穿墙能力：不可穿墙；
10、最大发射功率：22dBm；
11、管理门锁数量：1台网关可管理不少于15把门锁；
12、支持协议：TCP/IP通信， 必需提供硬件MQTT协议对接；
13、服务器通讯方式：以太网（RJ45网线、4G）；
14、供电方式：标准POE供电，或12V；
15、以上功能需要提供具有CNAS标识的检测报告扫描件。
二、POE供电器：
支持VLAN功能及超远传输模式(选配),VLAN开启时POE供电口相互隔离，通过上行LAN口上传和下载数据，有效抑制网络风暴、病毒攻击等网络故障；应用于监控网络时，可以开启超远扩展功能，实现最远250米距离供电+网络稳定传输。
1、POE供电模式，支持IEEE 802.3AF/AT标准终端设备；
2、支持供电线序1236,单口最大功率30W,端口平均功率15W以上；
3、输入电压：110V-240V,功率详见机身标贴；
4、支持过流、过压、短路全保护；
5、流控方式：全双工采用IEEE 802.3x标准，半双工采用Back pressure标准；
6、支持端口自动翻转(Auto MDI/MDIX)；
7、采用存储转发的交换机制；
8、所有端口支持线速交换，支持巨帧传输；
9、零配置特性，自动供给到自适应的设备；
10、面板指示灯监控工作状态及帮助故障分析。
三、光缆以及辅材等若干，包括：光缆等全部辅材。</t>
  </si>
  <si>
    <t>合计</t>
  </si>
  <si>
    <t>全费用综合单价最高限价（含安装等）（元）</t>
    <phoneticPr fontId="3" type="noConversion"/>
  </si>
  <si>
    <t>最高限价合价（元）</t>
    <phoneticPr fontId="3" type="noConversion"/>
  </si>
  <si>
    <t>昆明植物所研究生公寓智能门锁及管理平台采购项目采购清单</t>
    <phoneticPr fontId="3" type="noConversion"/>
  </si>
  <si>
    <t>具有版权的管理平台软件1套；包含：硬件安装与调试；接口对接、定制化开发；系统联调测试；用户培训，正式上线与验收，技术支持服务，现场技术支持，运维保障服务，软件升级服务，硬件维保服务，数据安全。
1、系统采用BS架构，远程管理，远程维护，操作便捷；
2、支持多级管理，系统管理员、宿管员管理、员工管理，住宿（学生）管理等待多个多级管理层次，角色分配，一键移交帐号；
3、房源管理：支持区域、楼栋、楼层房间增加、删除、修改、查询，并可批量操作，批量导入，可对接第三方信息中心同步房源数据；
4、房态图电子图型功能，显示门锁电量，信号状态，查询房间状态，门锁状态，床位数，入住人数据，可直接对门锁操作下发权限，快捷操作；
5、人员管理，支持多机构人员部门属性管理，角色管理，可电子文档批量导入人员信息，可对接第三方人员系统，手动批量增加、删除、修改，查询，人员钥匙管理，电子钥匙数量多元化，每个人可采集至少5枚指纹，密码5组，卡片1张，可直接办理入住、退宿、延期、换宿，换宿旧房权限可保持设定天数，可设置无出入天数预警，查看入住房间状态；
6、可批量办理入住，批量导入人员信息，卡号信息、房间信息，自动批量办理入住，自动下发权限，提高入住效率；
7、电子钥匙管理，可按人员查看所有钥匙状态，是否下发，是否有效过期，自定义修改钥匙数据；
8、网关管理，可批量导入，导出网关信息，实时显示网关在线状态，显示上下线记录，安装区域，可批量操作同步门锁时间，设置网关无线信道，绑定锁数量及门锁信息；
9、门锁设备，批量导入，增加，删除，查询，修改，门锁状态显示、电量，信号质量，门开关状态（需带门磁），可批量控制，远程开锁，常开常闭设置，锁定门锁，查看门锁钥匙，清空钥匙，参数配置，手机NFC禁用设置，下发钥匙权限，设置超过几天未开门报警；
10、预约管理，可申请预约通过卡片或者密码按时间段进出；
11、下发权限记录查询，可查询权限下发状态，是否下发成功，是否在有效时间内，显示权限钥匙类型、受权房间号，下发时间。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</si>
</sst>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);[Red]\(0\)"/>
    <numFmt numFmtId="177" formatCode="0.00_);[Red]\(0.00\)"/>
  </numFmts>
  <fonts count="8" x14ac:knownFonts="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2" fillId="0" borderId="0">
      <alignment vertical="center"/>
    </xf>
  </cellStyleXfs>
  <cellXfs count="24">
    <xf numFmtId="0" fontId="0" fillId="0" borderId="0" xfId="0">
      <alignment vertical="center"/>
    </xf>
    <xf numFmtId="177" fontId="4" fillId="0" borderId="1" xfId="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176" fontId="4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3">
    <cellStyle name="Normal" xfId="1" xr:uid="{00000000-0005-0000-0000-000031000000}"/>
    <cellStyle name="常规" xfId="0" builtinId="0"/>
    <cellStyle name="常规 2 2" xfId="2" xr:uid="{00000000-0005-0000-0000-000032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zoomScale="130" zoomScaleNormal="130" zoomScaleSheetLayoutView="50" workbookViewId="0">
      <pane ySplit="2" topLeftCell="A3" activePane="bottomLeft" state="frozen"/>
      <selection pane="bottomLeft" activeCell="C3" sqref="C3"/>
    </sheetView>
  </sheetViews>
  <sheetFormatPr defaultColWidth="9" defaultRowHeight="10.8" x14ac:dyDescent="0.25"/>
  <cols>
    <col min="1" max="1" width="5.6640625" style="17" customWidth="1"/>
    <col min="2" max="2" width="10" style="7" customWidth="1"/>
    <col min="3" max="3" width="123.44140625" style="7" customWidth="1"/>
    <col min="4" max="4" width="11.21875" style="17" customWidth="1"/>
    <col min="5" max="5" width="9" style="18" customWidth="1"/>
    <col min="6" max="6" width="20.109375" style="19" customWidth="1"/>
    <col min="7" max="7" width="18.6640625" style="19" customWidth="1"/>
    <col min="8" max="8" width="9" style="7"/>
    <col min="9" max="11" width="9" style="7" hidden="1" customWidth="1"/>
    <col min="12" max="16384" width="9" style="7"/>
  </cols>
  <sheetData>
    <row r="1" spans="1:11" ht="29.4" customHeight="1" x14ac:dyDescent="0.25">
      <c r="A1" s="20" t="s">
        <v>25</v>
      </c>
      <c r="B1" s="20"/>
      <c r="C1" s="20"/>
      <c r="D1" s="20"/>
      <c r="E1" s="20"/>
      <c r="F1" s="20"/>
      <c r="G1" s="20"/>
    </row>
    <row r="2" spans="1:11" s="8" customFormat="1" ht="59.4" customHeight="1" x14ac:dyDescent="0.25">
      <c r="A2" s="2" t="s">
        <v>0</v>
      </c>
      <c r="B2" s="3" t="s">
        <v>1</v>
      </c>
      <c r="C2" s="3" t="s">
        <v>2</v>
      </c>
      <c r="D2" s="4" t="s">
        <v>3</v>
      </c>
      <c r="E2" s="5" t="s">
        <v>4</v>
      </c>
      <c r="F2" s="1" t="s">
        <v>23</v>
      </c>
      <c r="G2" s="1" t="s">
        <v>24</v>
      </c>
    </row>
    <row r="3" spans="1:11" s="12" customFormat="1" ht="409.2" customHeight="1" x14ac:dyDescent="0.25">
      <c r="A3" s="21">
        <v>1</v>
      </c>
      <c r="B3" s="9" t="s">
        <v>5</v>
      </c>
      <c r="C3" s="6" t="s">
        <v>6</v>
      </c>
      <c r="D3" s="9" t="s">
        <v>7</v>
      </c>
      <c r="E3" s="10">
        <v>390</v>
      </c>
      <c r="F3" s="11">
        <v>700</v>
      </c>
      <c r="G3" s="11">
        <f>E3*F3</f>
        <v>273000</v>
      </c>
    </row>
    <row r="4" spans="1:11" s="12" customFormat="1" ht="81" customHeight="1" x14ac:dyDescent="0.25">
      <c r="A4" s="22"/>
      <c r="B4" s="9" t="s">
        <v>8</v>
      </c>
      <c r="C4" s="6" t="s">
        <v>9</v>
      </c>
      <c r="D4" s="9" t="s">
        <v>10</v>
      </c>
      <c r="E4" s="10">
        <v>650</v>
      </c>
      <c r="F4" s="11">
        <v>10</v>
      </c>
      <c r="G4" s="11">
        <f t="shared" ref="G4:G9" si="0">E4*F4</f>
        <v>6500</v>
      </c>
    </row>
    <row r="5" spans="1:11" s="12" customFormat="1" ht="31.8" customHeight="1" x14ac:dyDescent="0.25">
      <c r="A5" s="22"/>
      <c r="B5" s="9" t="s">
        <v>11</v>
      </c>
      <c r="C5" s="6" t="s">
        <v>12</v>
      </c>
      <c r="D5" s="9" t="s">
        <v>13</v>
      </c>
      <c r="E5" s="10">
        <v>2</v>
      </c>
      <c r="F5" s="11">
        <v>5000</v>
      </c>
      <c r="G5" s="11">
        <f t="shared" si="0"/>
        <v>10000</v>
      </c>
    </row>
    <row r="6" spans="1:11" s="12" customFormat="1" ht="229.8" customHeight="1" x14ac:dyDescent="0.25">
      <c r="A6" s="22"/>
      <c r="B6" s="9" t="s">
        <v>14</v>
      </c>
      <c r="C6" s="6" t="s">
        <v>26</v>
      </c>
      <c r="D6" s="9" t="s">
        <v>13</v>
      </c>
      <c r="E6" s="10">
        <v>1</v>
      </c>
      <c r="F6" s="11">
        <v>15800</v>
      </c>
      <c r="G6" s="11">
        <f t="shared" si="0"/>
        <v>15800</v>
      </c>
    </row>
    <row r="7" spans="1:11" s="12" customFormat="1" ht="105.6" customHeight="1" x14ac:dyDescent="0.25">
      <c r="A7" s="22"/>
      <c r="B7" s="9" t="s">
        <v>15</v>
      </c>
      <c r="C7" s="6" t="s">
        <v>16</v>
      </c>
      <c r="D7" s="9" t="s">
        <v>17</v>
      </c>
      <c r="E7" s="10">
        <v>3</v>
      </c>
      <c r="F7" s="11">
        <v>900</v>
      </c>
      <c r="G7" s="11">
        <f t="shared" si="0"/>
        <v>2700</v>
      </c>
    </row>
    <row r="8" spans="1:11" s="12" customFormat="1" ht="87" customHeight="1" x14ac:dyDescent="0.25">
      <c r="A8" s="22"/>
      <c r="B8" s="9" t="s">
        <v>18</v>
      </c>
      <c r="C8" s="6" t="s">
        <v>19</v>
      </c>
      <c r="D8" s="9" t="s">
        <v>17</v>
      </c>
      <c r="E8" s="10">
        <v>3</v>
      </c>
      <c r="F8" s="11">
        <v>490</v>
      </c>
      <c r="G8" s="11">
        <f t="shared" si="0"/>
        <v>1470</v>
      </c>
    </row>
    <row r="9" spans="1:11" s="12" customFormat="1" ht="382.2" customHeight="1" x14ac:dyDescent="0.25">
      <c r="A9" s="23"/>
      <c r="B9" s="9" t="s">
        <v>20</v>
      </c>
      <c r="C9" s="6" t="s">
        <v>21</v>
      </c>
      <c r="D9" s="9" t="s">
        <v>13</v>
      </c>
      <c r="E9" s="10">
        <v>1</v>
      </c>
      <c r="F9" s="11">
        <v>30840</v>
      </c>
      <c r="G9" s="11">
        <f t="shared" si="0"/>
        <v>30840</v>
      </c>
      <c r="I9" s="12">
        <f>32+363+32*450</f>
        <v>14795</v>
      </c>
      <c r="J9" s="12">
        <v>16028</v>
      </c>
      <c r="K9" s="12">
        <f>J9+I9</f>
        <v>30823</v>
      </c>
    </row>
    <row r="10" spans="1:11" ht="28.8" customHeight="1" x14ac:dyDescent="0.25">
      <c r="A10" s="13"/>
      <c r="B10" s="14"/>
      <c r="C10" s="14"/>
      <c r="D10" s="13"/>
      <c r="E10" s="15"/>
      <c r="F10" s="16" t="s">
        <v>22</v>
      </c>
      <c r="G10" s="11">
        <f>SUM(G3:G9)</f>
        <v>340310</v>
      </c>
      <c r="J10" s="7">
        <v>378330</v>
      </c>
      <c r="K10" s="7">
        <f>J10-G10</f>
        <v>38020</v>
      </c>
    </row>
  </sheetData>
  <mergeCells count="2">
    <mergeCell ref="A1:G1"/>
    <mergeCell ref="A3:A9"/>
  </mergeCells>
  <phoneticPr fontId="3" type="noConversion"/>
  <pageMargins left="0.55486111111111103" right="0.55486111111111103" top="0.60624999999999996" bottom="0.60624999999999996" header="0.30277777777777798" footer="0.5"/>
  <pageSetup paperSize="8" scale="99" orientation="landscape" r:id="rId1"/>
  <headerFooter>
    <oddFooter>&amp;C第 &amp;P 页，共 &amp;N 页</oddFooter>
  </headerFooter>
  <colBreaks count="1" manualBreakCount="1">
    <brk id="7" max="1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项目清单</vt:lpstr>
      <vt:lpstr>项目清单!Print_Area</vt:lpstr>
      <vt:lpstr>项目清单!Print_Titles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cp:lastPrinted>2025-11-14T07:25:00Z</cp:lastPrinted>
  <dcterms:created xsi:type="dcterms:W3CDTF">2023-11-30T06:25:00Z</dcterms:created>
  <dcterms:modified xsi:type="dcterms:W3CDTF">2025-11-19T03:50:26Z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464C2DF0303B45C694304D0DE3A7C87C_13</vt:lpwstr>
  </property>
  <property fmtid="{D5CDD505-2E9C-101B-9397-08002B2CF9AE}" pid="3" name="KSOProductBuildVer">
    <vt:lpwstr>2052-12.1.0.23542</vt:lpwstr>
  </property>
</Properties>
</file>